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000_農山漁村地域整備交付金事業（喜来２期地区）\05_R7年度\03_工事\01_Ｒ７徳耕　ストマネ　喜来２期　排水機設備更新工事\00_当初\ＰＰＩ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4"/>
  <c r="G53"/>
  <c r="G51"/>
  <c r="G47"/>
  <c r="G46"/>
  <c r="G45"/>
  <c r="G39"/>
  <c r="G38"/>
  <c r="G36"/>
  <c r="G35"/>
  <c r="G32"/>
  <c r="G31"/>
  <c r="G29"/>
  <c r="G28"/>
  <c r="G23"/>
  <c r="G22"/>
  <c r="G20"/>
  <c r="G19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<sst xmlns="http://schemas.openxmlformats.org/spreadsheetml/2006/main">
  <si>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</si>
  <si>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</si>
  <si>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</si>
  <si>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</si>
  <si>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</si>
  <si>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ストマネ　喜来２期　排水機設備更新工事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</si>
  <si>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</si>
  <si>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</si>
  <si>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</si>
  <si>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</si>
  <si>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</si>
  <si>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</si>
  <si>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</si>
  <si>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</si>
  <si>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</si>
  <si>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</si>
  <si>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</si>
  <si>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フラップ弁
_x000d_</t>
  </si>
  <si>
    <t>フラップ弁
_x000d_φ900</t>
  </si>
  <si>
    <t>フラップ弁
_x000d_φ1200</t>
  </si>
  <si>
    <t>据付工事原価
_x000d_</t>
  </si>
  <si>
    <t>直接工事費
_x000d_</t>
  </si>
  <si>
    <t>輸送費
_x000d_</t>
  </si>
  <si>
    <t>フラップ弁現地整備　撤去工
_x000d_φ1200</t>
  </si>
  <si>
    <t>フラップ弁現地整備　据付工
_x000d_φ1200</t>
  </si>
  <si>
    <t>フラップ弁現地整備　撤去工
_x000d_φ900</t>
  </si>
  <si>
    <t>フラップ弁現地整備　据付工
_x000d_φ900</t>
  </si>
  <si>
    <t>試運転調整工
_x000d_</t>
  </si>
  <si>
    <t>試運転調整費
_x000d_</t>
  </si>
  <si>
    <t>撤去品処理工
_x000d_</t>
  </si>
  <si>
    <t>現場発生品処理
_x000d_廃プラ</t>
  </si>
  <si>
    <t>運搬費
_x000d_フラップ弁・廃プラ</t>
  </si>
  <si>
    <t>直接経費
_x000d_</t>
  </si>
  <si>
    <t>機械経費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</si>
  <si>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</si>
  <si>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</si>
  <si>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</si>
  <si>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</si>
  <si>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</si>
  <si>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</si>
  <si>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</si>
  <si>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</si>
  <si>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安全費
_x000d_</t>
  </si>
  <si>
    <t>建設用防護管取付費
_x000d_</t>
  </si>
  <si>
    <t>基本料金
_x000d_1本目の取付け・取り外し</t>
  </si>
  <si>
    <t>電線防護
_x000d_追加料金(2本目以降の取付け・取り外し)</t>
  </si>
  <si>
    <t>本</t>
  </si>
  <si>
    <t>材料費
_x000d_ケーブルカバー(13本)</t>
  </si>
  <si>
    <t>有価物処分
_x000d_</t>
  </si>
  <si>
    <t>現場発生品処理
_x000d_スクラップ処理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</si>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</sst>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+G11+G17+G43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+G18+G38</f>
        <v>0</v>
      </c>
      <c r="H17" s="20"/>
      <c r="I17" s="21">
        <v>8</v>
      </c>
      <c r="J17" s="21"/>
    </row>
    <row r="18" ht="42" customHeight="1">
      <c r="A18" s="14" t="s">
        <v>21</v>
      </c>
      <c r="B18" s="15"/>
      <c r="C18" s="15"/>
      <c r="D18" s="16"/>
      <c r="E18" s="17" t="s">
        <v>13</v>
      </c>
      <c r="F18" s="18">
        <v>1</v>
      </c>
      <c r="G18" s="19">
        <f>+G19+G22+G28+G31+G35</f>
        <v>0</v>
      </c>
      <c r="H18" s="20"/>
      <c r="I18" s="21">
        <v>9</v>
      </c>
      <c r="J18" s="21">
        <v>20</v>
      </c>
    </row>
    <row r="19" ht="42" customHeight="1">
      <c r="A19" s="22"/>
      <c r="B19" s="15" t="s">
        <v>22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15" t="s">
        <v>16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16</v>
      </c>
      <c r="D23" s="16"/>
      <c r="E23" s="17" t="s">
        <v>13</v>
      </c>
      <c r="F23" s="18">
        <v>1</v>
      </c>
      <c r="G23" s="19">
        <f>+G24+G25+G26+G27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26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27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27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28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29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29</v>
      </c>
      <c r="D32" s="16"/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30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31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15" t="s">
        <v>32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32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33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34</v>
      </c>
      <c r="B38" s="15"/>
      <c r="C38" s="15"/>
      <c r="D38" s="16"/>
      <c r="E38" s="17" t="s">
        <v>13</v>
      </c>
      <c r="F38" s="18">
        <v>1</v>
      </c>
      <c r="G38" s="19">
        <f>+G39+G41+G42</f>
        <v>0</v>
      </c>
      <c r="H38" s="20"/>
      <c r="I38" s="21">
        <v>29</v>
      </c>
      <c r="J38" s="21"/>
    </row>
    <row r="39" ht="42" customHeight="1">
      <c r="A39" s="14" t="s">
        <v>35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200</v>
      </c>
    </row>
    <row r="40" ht="42" customHeight="1">
      <c r="A40" s="14" t="s">
        <v>36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37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>
        <v>210</v>
      </c>
    </row>
    <row r="42" ht="42" customHeight="1">
      <c r="A42" s="14" t="s">
        <v>38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39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40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220</v>
      </c>
    </row>
    <row r="45" ht="42" customHeight="1">
      <c r="A45" s="14" t="s">
        <v>41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1</v>
      </c>
    </row>
    <row r="46" ht="42" customHeight="1">
      <c r="A46" s="22"/>
      <c r="B46" s="15" t="s">
        <v>42</v>
      </c>
      <c r="C46" s="15"/>
      <c r="D46" s="16"/>
      <c r="E46" s="17" t="s">
        <v>13</v>
      </c>
      <c r="F46" s="18">
        <v>1</v>
      </c>
      <c r="G46" s="19">
        <f>+G47+G51</f>
        <v>0</v>
      </c>
      <c r="H46" s="20"/>
      <c r="I46" s="21">
        <v>37</v>
      </c>
      <c r="J46" s="21">
        <v>2</v>
      </c>
    </row>
    <row r="47" ht="42" customHeight="1">
      <c r="A47" s="22"/>
      <c r="B47" s="23"/>
      <c r="C47" s="15" t="s">
        <v>43</v>
      </c>
      <c r="D47" s="16"/>
      <c r="E47" s="17" t="s">
        <v>13</v>
      </c>
      <c r="F47" s="18">
        <v>1</v>
      </c>
      <c r="G47" s="19">
        <f>+G48+G49+G50</f>
        <v>0</v>
      </c>
      <c r="H47" s="20"/>
      <c r="I47" s="21">
        <v>38</v>
      </c>
      <c r="J47" s="21">
        <v>3</v>
      </c>
    </row>
    <row r="48" ht="42" customHeight="1">
      <c r="A48" s="22"/>
      <c r="B48" s="23"/>
      <c r="C48" s="23"/>
      <c r="D48" s="24" t="s">
        <v>44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45</v>
      </c>
      <c r="E49" s="17" t="s">
        <v>46</v>
      </c>
      <c r="F49" s="18">
        <v>12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47</v>
      </c>
      <c r="E50" s="17" t="s">
        <v>13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48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49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14" t="s">
        <v>50</v>
      </c>
      <c r="B53" s="15"/>
      <c r="C53" s="15"/>
      <c r="D53" s="16"/>
      <c r="E53" s="17" t="s">
        <v>13</v>
      </c>
      <c r="F53" s="18">
        <v>1</v>
      </c>
      <c r="G53" s="19">
        <f>+G10+G44+G45</f>
        <v>0</v>
      </c>
      <c r="H53" s="20"/>
      <c r="I53" s="21">
        <v>44</v>
      </c>
      <c r="J53" s="21">
        <v>30</v>
      </c>
    </row>
    <row r="54" ht="42" customHeight="1">
      <c r="A54" s="26" t="s">
        <v>51</v>
      </c>
      <c r="B54" s="27"/>
      <c r="C54" s="27"/>
      <c r="D54" s="28"/>
      <c r="E54" s="29" t="s">
        <v>52</v>
      </c>
      <c r="F54" s="30" t="s">
        <v>52</v>
      </c>
      <c r="G54" s="31">
        <f>G53</f>
        <v>0</v>
      </c>
      <c r="I54" s="32">
        <v>45</v>
      </c>
      <c r="J54" s="32">
        <v>90</v>
      </c>
    </row>
    <row r="55" ht="42" customHeight="1"/>
    <row r="56" ht="42" customHeight="1"/>
  </sheetData>
  <sheetProtection sheet="1" objects="1" scenarios="1" spinCount="100000" saltValue="O0dutQjcFBYqN09tFujYRsEhdFmPlc9G/ysHVykp7wLe8c7aF+SLlutQDlGGmz54u2JHhVbFwgSpN1Zg/XcPQg==" hashValue="0CWapKm9OO8NYMs6jnGH6RHhf3ftPz0kenChDiMBmfu0X5+BCg9ZNdzPlkJH7NpV9w7BMi7I84WeR1nvZGuo6g==" algorithmName="SHA-512" password="FD80"/>
  <mergeCells count="36">
    <mergeCell ref="A54:D5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B19:D19"/>
    <mergeCell ref="C20:D20"/>
    <mergeCell ref="B22:D22"/>
    <mergeCell ref="C23:D23"/>
    <mergeCell ref="B28:D28"/>
    <mergeCell ref="C29:D29"/>
    <mergeCell ref="B31:D31"/>
    <mergeCell ref="C32:D32"/>
    <mergeCell ref="B35:D35"/>
    <mergeCell ref="C36:D36"/>
    <mergeCell ref="A38:D38"/>
    <mergeCell ref="A39:D39"/>
    <mergeCell ref="A40:D40"/>
    <mergeCell ref="A41:D41"/>
    <mergeCell ref="A42:D42"/>
    <mergeCell ref="A43:D43"/>
    <mergeCell ref="A44:D44"/>
    <mergeCell ref="A45:D45"/>
    <mergeCell ref="B46:D46"/>
    <mergeCell ref="C47:D47"/>
    <mergeCell ref="C51:D51"/>
    <mergeCell ref="A53:D5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harada takuya</cp:lastModifiedBy>
  <cp:lastPrinted>2020-10-12T05:07:54Z</cp:lastPrinted>
  <dcterms:created xsi:type="dcterms:W3CDTF">2014-01-09T08:55:00Z</dcterms:created>
  <dcterms:modified xsi:type="dcterms:W3CDTF">2025-10-06T01:47:34Z</dcterms:modified>
</cp:coreProperties>
</file>